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942\Dropbox\5-법률홈케어 내편 변호사\홈페이지 게시, 공익법인 지정신청\"/>
    </mc:Choice>
  </mc:AlternateContent>
  <xr:revisionPtr revIDLastSave="0" documentId="13_ncr:1_{A0725250-5A70-49DC-8A80-08A1AFF6F7D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월별 수입지출 내역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0" i="1" l="1"/>
  <c r="K11" i="1"/>
  <c r="K12" i="1"/>
  <c r="K13" i="1"/>
  <c r="K14" i="1"/>
  <c r="K15" i="1"/>
  <c r="K16" i="1"/>
  <c r="K18" i="1"/>
  <c r="K19" i="1"/>
  <c r="K20" i="1"/>
  <c r="K21" i="1"/>
  <c r="K22" i="1"/>
  <c r="K23" i="1"/>
  <c r="K24" i="1"/>
  <c r="K9" i="1"/>
  <c r="J30" i="1"/>
  <c r="I30" i="1"/>
  <c r="H30" i="1"/>
  <c r="G30" i="1"/>
  <c r="F30" i="1"/>
  <c r="E30" i="1"/>
  <c r="D30" i="1"/>
  <c r="C30" i="1"/>
  <c r="J25" i="1"/>
  <c r="I25" i="1"/>
  <c r="H25" i="1"/>
  <c r="G25" i="1"/>
  <c r="F25" i="1"/>
  <c r="E25" i="1"/>
  <c r="D25" i="1"/>
  <c r="C25" i="1"/>
  <c r="J17" i="1"/>
  <c r="J26" i="1" s="1"/>
  <c r="I17" i="1"/>
  <c r="H17" i="1"/>
  <c r="G17" i="1"/>
  <c r="F17" i="1"/>
  <c r="E17" i="1"/>
  <c r="E26" i="1" s="1"/>
  <c r="D17" i="1"/>
  <c r="D26" i="1" s="1"/>
  <c r="C17" i="1"/>
  <c r="C26" i="1" s="1"/>
  <c r="C28" i="1" s="1"/>
  <c r="D27" i="1" s="1"/>
  <c r="D28" i="1" s="1"/>
  <c r="E27" i="1" s="1"/>
  <c r="E28" i="1" s="1"/>
  <c r="F27" i="1" s="1"/>
  <c r="I26" i="1" l="1"/>
  <c r="K25" i="1"/>
  <c r="G26" i="1"/>
  <c r="K17" i="1"/>
  <c r="H26" i="1"/>
  <c r="F26" i="1"/>
  <c r="F28" i="1" s="1"/>
  <c r="G27" i="1" s="1"/>
  <c r="G28" i="1" s="1"/>
  <c r="H27" i="1" s="1"/>
  <c r="K26" i="1" l="1"/>
  <c r="H28" i="1"/>
  <c r="I27" i="1" s="1"/>
  <c r="I28" i="1" s="1"/>
  <c r="J27" i="1" s="1"/>
  <c r="J28" i="1" s="1"/>
</calcChain>
</file>

<file path=xl/sharedStrings.xml><?xml version="1.0" encoding="utf-8"?>
<sst xmlns="http://schemas.openxmlformats.org/spreadsheetml/2006/main" count="52" uniqueCount="52">
  <si>
    <t>법 인 명</t>
  </si>
  <si>
    <t>법률홈케어 사회적협동조합</t>
  </si>
  <si>
    <t>대 표 자</t>
  </si>
  <si>
    <t>기     간</t>
  </si>
  <si>
    <t>단     위</t>
  </si>
  <si>
    <t>원</t>
  </si>
  <si>
    <t>구분</t>
  </si>
  <si>
    <t>과목</t>
  </si>
  <si>
    <r>
      <rPr>
        <b/>
        <sz val="11"/>
        <rFont val="Arial"/>
        <family val="2"/>
      </rPr>
      <t>2</t>
    </r>
    <r>
      <rPr>
        <b/>
        <sz val="11"/>
        <rFont val="Noto Sans CJK SC"/>
        <family val="2"/>
      </rPr>
      <t xml:space="preserve">월
</t>
    </r>
    <r>
      <rPr>
        <b/>
        <sz val="11"/>
        <rFont val="Arial"/>
        <family val="2"/>
      </rPr>
      <t>(2.9.~2.28.)</t>
    </r>
  </si>
  <si>
    <r>
      <rPr>
        <b/>
        <sz val="11"/>
        <rFont val="Arial"/>
        <family val="2"/>
      </rPr>
      <t>3</t>
    </r>
    <r>
      <rPr>
        <b/>
        <sz val="11"/>
        <rFont val="Noto Sans CJK SC"/>
        <family val="2"/>
      </rPr>
      <t>월</t>
    </r>
  </si>
  <si>
    <r>
      <rPr>
        <b/>
        <sz val="11"/>
        <rFont val="Arial"/>
        <family val="2"/>
      </rPr>
      <t>4</t>
    </r>
    <r>
      <rPr>
        <b/>
        <sz val="11"/>
        <rFont val="Noto Sans CJK SC"/>
        <family val="2"/>
      </rPr>
      <t>월</t>
    </r>
  </si>
  <si>
    <r>
      <rPr>
        <b/>
        <sz val="11"/>
        <rFont val="Arial"/>
        <family val="2"/>
      </rPr>
      <t>5</t>
    </r>
    <r>
      <rPr>
        <b/>
        <sz val="11"/>
        <rFont val="Noto Sans CJK SC"/>
        <family val="2"/>
      </rPr>
      <t>월</t>
    </r>
  </si>
  <si>
    <r>
      <rPr>
        <b/>
        <sz val="11"/>
        <rFont val="Arial"/>
        <family val="2"/>
      </rPr>
      <t>6</t>
    </r>
    <r>
      <rPr>
        <b/>
        <sz val="11"/>
        <rFont val="Noto Sans CJK SC"/>
        <family val="2"/>
      </rPr>
      <t>월</t>
    </r>
  </si>
  <si>
    <r>
      <rPr>
        <b/>
        <sz val="11"/>
        <rFont val="Arial"/>
        <family val="2"/>
      </rPr>
      <t>7</t>
    </r>
    <r>
      <rPr>
        <b/>
        <sz val="11"/>
        <rFont val="Noto Sans CJK SC"/>
        <family val="2"/>
      </rPr>
      <t>월</t>
    </r>
  </si>
  <si>
    <r>
      <rPr>
        <b/>
        <sz val="11"/>
        <rFont val="Arial"/>
        <family val="2"/>
      </rPr>
      <t>8</t>
    </r>
    <r>
      <rPr>
        <b/>
        <sz val="11"/>
        <rFont val="Noto Sans CJK SC"/>
        <family val="2"/>
      </rPr>
      <t>월</t>
    </r>
  </si>
  <si>
    <r>
      <rPr>
        <b/>
        <sz val="11"/>
        <rFont val="Arial"/>
        <family val="2"/>
      </rPr>
      <t>9</t>
    </r>
    <r>
      <rPr>
        <b/>
        <sz val="11"/>
        <rFont val="Noto Sans CJK SC"/>
        <family val="2"/>
      </rPr>
      <t>월</t>
    </r>
  </si>
  <si>
    <t>합계</t>
  </si>
  <si>
    <t>비고</t>
  </si>
  <si>
    <t>수입</t>
  </si>
  <si>
    <t>조합원 출자금 납입</t>
  </si>
  <si>
    <r>
      <rPr>
        <sz val="11"/>
        <rFont val="Noto Sans CJK SC"/>
        <family val="2"/>
      </rPr>
      <t>조합비</t>
    </r>
    <r>
      <rPr>
        <sz val="11"/>
        <rFont val="Arial"/>
        <family val="2"/>
      </rPr>
      <t>(</t>
    </r>
    <r>
      <rPr>
        <sz val="11"/>
        <rFont val="Noto Sans CJK SC"/>
        <family val="2"/>
      </rPr>
      <t>회비</t>
    </r>
    <r>
      <rPr>
        <sz val="11"/>
        <rFont val="Arial"/>
        <family val="2"/>
      </rPr>
      <t>)</t>
    </r>
  </si>
  <si>
    <r>
      <rPr>
        <sz val="11"/>
        <rFont val="Noto Sans CJK SC"/>
        <family val="2"/>
      </rPr>
      <t>기부금</t>
    </r>
    <r>
      <rPr>
        <sz val="11"/>
        <rFont val="Arial"/>
        <family val="2"/>
      </rPr>
      <t>·</t>
    </r>
    <r>
      <rPr>
        <sz val="11"/>
        <rFont val="Noto Sans CJK SC"/>
        <family val="2"/>
      </rPr>
      <t>후원금</t>
    </r>
  </si>
  <si>
    <r>
      <rPr>
        <sz val="11"/>
        <rFont val="Noto Sans CJK SC"/>
        <family val="2"/>
      </rPr>
      <t>정부</t>
    </r>
    <r>
      <rPr>
        <sz val="11"/>
        <rFont val="Arial"/>
        <family val="2"/>
      </rPr>
      <t>·</t>
    </r>
    <r>
      <rPr>
        <sz val="11"/>
        <rFont val="Noto Sans CJK SC"/>
        <family val="2"/>
      </rPr>
      <t>지자체 보조금</t>
    </r>
  </si>
  <si>
    <t>고유목적사업 수입</t>
  </si>
  <si>
    <t>수익사업 수입</t>
  </si>
  <si>
    <t>이자수입</t>
  </si>
  <si>
    <t>기타수입</t>
  </si>
  <si>
    <t>수입 합계</t>
  </si>
  <si>
    <t>지출</t>
  </si>
  <si>
    <r>
      <rPr>
        <sz val="11"/>
        <rFont val="Noto Sans CJK SC"/>
        <family val="2"/>
      </rPr>
      <t>고유목적사업비</t>
    </r>
    <r>
      <rPr>
        <sz val="11"/>
        <rFont val="Arial"/>
        <family val="2"/>
      </rPr>
      <t>(</t>
    </r>
    <r>
      <rPr>
        <sz val="11"/>
        <rFont val="Noto Sans CJK SC"/>
        <family val="2"/>
      </rPr>
      <t>법률서비스 등</t>
    </r>
    <r>
      <rPr>
        <sz val="11"/>
        <rFont val="Arial"/>
        <family val="2"/>
      </rPr>
      <t>)</t>
    </r>
  </si>
  <si>
    <t>인건비</t>
  </si>
  <si>
    <r>
      <rPr>
        <sz val="11"/>
        <rFont val="Noto Sans CJK SC"/>
        <family val="2"/>
      </rPr>
      <t>임차료</t>
    </r>
    <r>
      <rPr>
        <sz val="11"/>
        <rFont val="Arial"/>
        <family val="2"/>
      </rPr>
      <t>·</t>
    </r>
    <r>
      <rPr>
        <sz val="11"/>
        <rFont val="Noto Sans CJK SC"/>
        <family val="2"/>
      </rPr>
      <t>관리비</t>
    </r>
  </si>
  <si>
    <r>
      <rPr>
        <sz val="11"/>
        <rFont val="Noto Sans CJK SC"/>
        <family val="2"/>
      </rPr>
      <t>사무</t>
    </r>
    <r>
      <rPr>
        <sz val="11"/>
        <rFont val="Arial"/>
        <family val="2"/>
      </rPr>
      <t>·</t>
    </r>
    <r>
      <rPr>
        <sz val="11"/>
        <rFont val="Noto Sans CJK SC"/>
        <family val="2"/>
      </rPr>
      <t>운영비</t>
    </r>
  </si>
  <si>
    <t>설립 관련 비용</t>
  </si>
  <si>
    <t>수익사업 비용</t>
  </si>
  <si>
    <t>기타지출</t>
  </si>
  <si>
    <t>지출 합계</t>
  </si>
  <si>
    <r>
      <rPr>
        <b/>
        <sz val="11"/>
        <rFont val="Noto Sans CJK SC"/>
        <family val="2"/>
      </rPr>
      <t xml:space="preserve">수지차액 </t>
    </r>
    <r>
      <rPr>
        <b/>
        <sz val="11"/>
        <rFont val="Arial"/>
        <family val="2"/>
      </rPr>
      <t>(</t>
    </r>
    <r>
      <rPr>
        <b/>
        <sz val="11"/>
        <rFont val="Noto Sans CJK SC"/>
        <family val="2"/>
      </rPr>
      <t>수입−지출</t>
    </r>
    <r>
      <rPr>
        <b/>
        <sz val="11"/>
        <rFont val="Arial"/>
        <family val="2"/>
      </rPr>
      <t>)</t>
    </r>
  </si>
  <si>
    <t>기초 잔액</t>
  </si>
  <si>
    <r>
      <rPr>
        <sz val="9"/>
        <rFont val="Arial"/>
        <family val="2"/>
      </rPr>
      <t>2</t>
    </r>
    <r>
      <rPr>
        <sz val="9"/>
        <rFont val="Noto Sans CJK SC"/>
        <family val="2"/>
      </rPr>
      <t>월 기초는 등기일 현재 잔액</t>
    </r>
    <r>
      <rPr>
        <sz val="9"/>
        <rFont val="Arial"/>
        <family val="2"/>
      </rPr>
      <t>(</t>
    </r>
    <r>
      <rPr>
        <sz val="9"/>
        <rFont val="Noto Sans CJK SC"/>
        <family val="2"/>
      </rPr>
      <t xml:space="preserve">통상 </t>
    </r>
    <r>
      <rPr>
        <sz val="9"/>
        <rFont val="Arial"/>
        <family val="2"/>
      </rPr>
      <t>0)</t>
    </r>
  </si>
  <si>
    <t>기말 잔액</t>
  </si>
  <si>
    <r>
      <rPr>
        <b/>
        <sz val="11"/>
        <rFont val="Noto Sans CJK SC"/>
        <family val="2"/>
      </rPr>
      <t xml:space="preserve">통장 잔액 </t>
    </r>
    <r>
      <rPr>
        <b/>
        <sz val="11"/>
        <rFont val="Arial"/>
        <family val="2"/>
      </rPr>
      <t>(</t>
    </r>
    <r>
      <rPr>
        <b/>
        <sz val="11"/>
        <rFont val="Noto Sans CJK SC"/>
        <family val="2"/>
      </rPr>
      <t>월말 실제</t>
    </r>
    <r>
      <rPr>
        <b/>
        <sz val="11"/>
        <rFont val="Arial"/>
        <family val="2"/>
      </rPr>
      <t>)</t>
    </r>
  </si>
  <si>
    <r>
      <rPr>
        <b/>
        <sz val="11"/>
        <rFont val="Noto Sans CJK SC"/>
        <family val="2"/>
      </rPr>
      <t xml:space="preserve">차이 </t>
    </r>
    <r>
      <rPr>
        <b/>
        <sz val="11"/>
        <rFont val="Arial"/>
        <family val="2"/>
      </rPr>
      <t>(</t>
    </r>
    <r>
      <rPr>
        <b/>
        <sz val="11"/>
        <rFont val="Noto Sans CJK SC"/>
        <family val="2"/>
      </rPr>
      <t>기말 잔액−통장 잔액</t>
    </r>
    <r>
      <rPr>
        <b/>
        <sz val="11"/>
        <rFont val="Arial"/>
        <family val="2"/>
      </rPr>
      <t>)</t>
    </r>
  </si>
  <si>
    <r>
      <rPr>
        <sz val="9"/>
        <rFont val="Arial"/>
        <family val="2"/>
      </rPr>
      <t>0</t>
    </r>
    <r>
      <rPr>
        <sz val="9"/>
        <rFont val="Noto Sans CJK SC"/>
        <family val="2"/>
      </rPr>
      <t>이 되어야 함</t>
    </r>
  </si>
  <si>
    <r>
      <rPr>
        <sz val="11"/>
        <rFont val="Noto Sans CJK SC"/>
        <family val="2"/>
      </rPr>
      <t>위 내용이 사실과 다름없음을 확인합니다</t>
    </r>
    <r>
      <rPr>
        <sz val="11"/>
        <rFont val="Arial"/>
        <family val="2"/>
      </rPr>
      <t>.</t>
    </r>
  </si>
  <si>
    <t>등록번호</t>
    <phoneticPr fontId="12" type="noConversion"/>
  </si>
  <si>
    <t>890-82-00637</t>
    <phoneticPr fontId="12" type="noConversion"/>
  </si>
  <si>
    <t>한명관</t>
    <phoneticPr fontId="12" type="noConversion"/>
  </si>
  <si>
    <r>
      <t>2026</t>
    </r>
    <r>
      <rPr>
        <sz val="11"/>
        <rFont val="맑은 고딕"/>
        <family val="3"/>
        <charset val="129"/>
      </rPr>
      <t>년</t>
    </r>
    <r>
      <rPr>
        <sz val="11"/>
        <rFont val="Arial"/>
        <family val="2"/>
      </rPr>
      <t xml:space="preserve">  10 </t>
    </r>
    <r>
      <rPr>
        <sz val="11"/>
        <rFont val="맑은 고딕"/>
        <family val="3"/>
        <charset val="129"/>
      </rPr>
      <t>월</t>
    </r>
    <r>
      <rPr>
        <sz val="11"/>
        <rFont val="Arial"/>
        <family val="2"/>
      </rPr>
      <t xml:space="preserve"> 10 </t>
    </r>
    <r>
      <rPr>
        <sz val="11"/>
        <rFont val="맑은 고딕"/>
        <family val="3"/>
        <charset val="129"/>
      </rPr>
      <t>일</t>
    </r>
    <phoneticPr fontId="12" type="noConversion"/>
  </si>
  <si>
    <r>
      <t>2026.2.9.(</t>
    </r>
    <r>
      <rPr>
        <sz val="11"/>
        <rFont val="맑은 고딕"/>
        <family val="3"/>
        <charset val="129"/>
      </rPr>
      <t>설립등기</t>
    </r>
    <r>
      <rPr>
        <sz val="11"/>
        <rFont val="Arial"/>
        <family val="2"/>
      </rPr>
      <t>) ~ 2026.9.30.</t>
    </r>
    <phoneticPr fontId="12" type="noConversion"/>
  </si>
  <si>
    <r>
      <rPr>
        <b/>
        <sz val="11"/>
        <rFont val="맑은 고딕"/>
        <family val="3"/>
        <charset val="129"/>
      </rPr>
      <t>법률홈케어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사회적협동조합</t>
    </r>
    <r>
      <rPr>
        <b/>
        <sz val="11"/>
        <rFont val="Arial"/>
        <family val="2"/>
      </rPr>
      <t xml:space="preserve">  </t>
    </r>
    <r>
      <rPr>
        <b/>
        <sz val="11"/>
        <rFont val="맑은 고딕"/>
        <family val="3"/>
        <charset val="129"/>
      </rPr>
      <t>이사장</t>
    </r>
    <r>
      <rPr>
        <b/>
        <sz val="11"/>
        <rFont val="Arial"/>
        <family val="2"/>
      </rPr>
      <t xml:space="preserve">    </t>
    </r>
    <r>
      <rPr>
        <b/>
        <sz val="11"/>
        <rFont val="맑은 고딕"/>
        <family val="2"/>
        <charset val="129"/>
      </rPr>
      <t>한명관</t>
    </r>
    <r>
      <rPr>
        <b/>
        <sz val="11"/>
        <rFont val="Arial"/>
        <family val="2"/>
      </rPr>
      <t xml:space="preserve">               </t>
    </r>
    <r>
      <rPr>
        <b/>
        <sz val="11"/>
        <rFont val="Arial"/>
        <family val="2"/>
      </rPr>
      <t>(</t>
    </r>
    <r>
      <rPr>
        <b/>
        <sz val="11"/>
        <rFont val="맑은 고딕"/>
        <family val="3"/>
        <charset val="129"/>
      </rPr>
      <t>인</t>
    </r>
    <r>
      <rPr>
        <b/>
        <sz val="11"/>
        <rFont val="Arial"/>
        <family val="2"/>
      </rPr>
      <t>)</t>
    </r>
    <phoneticPr fontId="12" type="noConversion"/>
  </si>
  <si>
    <r>
      <rPr>
        <b/>
        <sz val="16"/>
        <rFont val="맑은 고딕"/>
        <family val="3"/>
        <charset val="129"/>
      </rPr>
      <t>법률홈케어 사회적협동조합 월별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수입</t>
    </r>
    <r>
      <rPr>
        <b/>
        <sz val="16"/>
        <rFont val="Arial"/>
        <family val="2"/>
      </rPr>
      <t>·</t>
    </r>
    <r>
      <rPr>
        <b/>
        <sz val="16"/>
        <rFont val="맑은 고딕"/>
        <family val="3"/>
        <charset val="129"/>
      </rPr>
      <t>지출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내역서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</si>
</sst>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;\-"/>
  </numFmts>
  <fonts count="20">
    <font>
      <sz val="11"/>
      <color theme="1"/>
      <name val="Calibri"/>
      <family val="2"/>
      <charset val="1"/>
    </font>
    <font>
      <b/>
      <sz val="16"/>
      <name val="Noto Sans CJK SC"/>
      <family val="2"/>
    </font>
    <font>
      <b/>
      <sz val="16"/>
      <name val="Arial"/>
      <family val="2"/>
    </font>
    <font>
      <b/>
      <sz val="11"/>
      <name val="Noto Sans CJK SC"/>
      <family val="2"/>
    </font>
    <font>
      <sz val="11"/>
      <name val="Noto Sans CJK SC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FF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sz val="9"/>
      <name val="Noto Sans CJK SC"/>
      <family val="2"/>
    </font>
    <font>
      <b/>
      <sz val="11"/>
      <color rgb="FF000000"/>
      <name val="Arial"/>
      <family val="2"/>
    </font>
    <font>
      <sz val="8"/>
      <name val="돋움"/>
      <family val="3"/>
      <charset val="129"/>
    </font>
    <font>
      <b/>
      <sz val="11"/>
      <name val="맑은 고딕"/>
      <family val="2"/>
      <charset val="129"/>
    </font>
    <font>
      <b/>
      <sz val="11"/>
      <name val="맑은 고딕"/>
      <family val="3"/>
      <charset val="129"/>
    </font>
    <font>
      <sz val="11"/>
      <name val="Arial"/>
      <family val="2"/>
    </font>
    <font>
      <sz val="11"/>
      <name val="맑은 고딕"/>
      <family val="3"/>
      <charset val="129"/>
    </font>
    <font>
      <b/>
      <sz val="11"/>
      <name val="Noto Sans CJK SC"/>
      <family val="3"/>
      <charset val="129"/>
    </font>
    <font>
      <b/>
      <sz val="16"/>
      <name val="맑은 고딕"/>
      <family val="3"/>
      <charset val="129"/>
    </font>
    <font>
      <b/>
      <sz val="16"/>
      <name val="Noto Sans CJK SC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D9E1F2"/>
        <bgColor rgb="FFE2EFDA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3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176" fontId="7" fillId="2" borderId="1" xfId="0" applyNumberFormat="1" applyFont="1" applyFill="1" applyBorder="1"/>
    <xf numFmtId="176" fontId="5" fillId="0" borderId="1" xfId="0" applyNumberFormat="1" applyFont="1" applyBorder="1"/>
    <xf numFmtId="0" fontId="0" fillId="2" borderId="1" xfId="0" applyFill="1" applyBorder="1"/>
    <xf numFmtId="176" fontId="6" fillId="5" borderId="1" xfId="0" applyNumberFormat="1" applyFont="1" applyFill="1" applyBorder="1"/>
    <xf numFmtId="0" fontId="0" fillId="5" borderId="1" xfId="0" applyFill="1" applyBorder="1"/>
    <xf numFmtId="176" fontId="8" fillId="0" borderId="1" xfId="0" applyNumberFormat="1" applyFont="1" applyBorder="1"/>
    <xf numFmtId="0" fontId="0" fillId="0" borderId="1" xfId="0" applyBorder="1"/>
    <xf numFmtId="0" fontId="9" fillId="0" borderId="1" xfId="0" applyFont="1" applyBorder="1"/>
    <xf numFmtId="176" fontId="11" fillId="0" borderId="1" xfId="0" applyNumberFormat="1" applyFont="1" applyBorder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1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5" fillId="2" borderId="0" xfId="0" applyFont="1" applyFill="1"/>
    <xf numFmtId="0" fontId="5" fillId="2" borderId="0" xfId="0" applyFont="1" applyFill="1"/>
    <xf numFmtId="0" fontId="16" fillId="2" borderId="0" xfId="0" applyFont="1" applyFill="1"/>
    <xf numFmtId="0" fontId="15" fillId="0" borderId="0" xfId="0" applyFont="1"/>
    <xf numFmtId="0" fontId="5" fillId="0" borderId="0" xfId="0" applyFont="1"/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/>
    <xf numFmtId="0" fontId="3" fillId="0" borderId="1" xfId="0" applyFont="1" applyBorder="1"/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300433</xdr:colOff>
      <xdr:row>31</xdr:row>
      <xdr:rowOff>145609</xdr:rowOff>
    </xdr:from>
    <xdr:to>
      <xdr:col>8</xdr:col>
      <xdr:colOff>289560</xdr:colOff>
      <xdr:row>36</xdr:row>
      <xdr:rowOff>91439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CD5ACCD-3005-02A8-2E7F-09B45DA68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5153" y="6279709"/>
          <a:ext cx="880667" cy="898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tabSelected="1" zoomScaleNormal="100" workbookViewId="0">
      <pane xSplit="2" ySplit="8" topLeftCell="C23" activePane="bottomRight" state="frozen"/>
      <selection pane="topRight" activeCell="C1" sqref="C1"/>
      <selection pane="bottomLeft" activeCell="A10" sqref="A10"/>
      <selection pane="bottomRight" activeCell="O41" sqref="O34:O41"/>
    </sheetView>
  </sheetViews>
  <sheetFormatPr defaultColWidth="8.6640625" defaultRowHeight="14.4"/>
  <cols>
    <col min="1" max="1" width="10" customWidth="1"/>
    <col min="2" max="2" width="31.21875" customWidth="1"/>
    <col min="3" max="10" width="13" customWidth="1"/>
    <col min="11" max="11" width="15" customWidth="1"/>
    <col min="12" max="12" width="26" customWidth="1"/>
  </cols>
  <sheetData>
    <row r="1" spans="1:12" ht="25.2">
      <c r="A1" s="18" t="s">
        <v>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>
      <c r="A2" s="2" t="s">
        <v>0</v>
      </c>
      <c r="B2" s="20" t="s">
        <v>1</v>
      </c>
      <c r="C2" s="20"/>
      <c r="D2" s="20"/>
      <c r="E2" s="20"/>
      <c r="F2" s="20"/>
    </row>
    <row r="3" spans="1:12" ht="17.399999999999999">
      <c r="A3" s="15" t="s">
        <v>45</v>
      </c>
      <c r="B3" s="21" t="s">
        <v>46</v>
      </c>
      <c r="C3" s="22"/>
      <c r="D3" s="22"/>
      <c r="E3" s="22"/>
      <c r="F3" s="22"/>
    </row>
    <row r="4" spans="1:12" ht="17.399999999999999">
      <c r="A4" s="2" t="s">
        <v>2</v>
      </c>
      <c r="B4" s="23" t="s">
        <v>47</v>
      </c>
      <c r="C4" s="22"/>
      <c r="D4" s="22"/>
      <c r="E4" s="22"/>
      <c r="F4" s="22"/>
    </row>
    <row r="5" spans="1:12" ht="17.399999999999999">
      <c r="A5" s="2" t="s">
        <v>3</v>
      </c>
      <c r="B5" s="24" t="s">
        <v>49</v>
      </c>
      <c r="C5" s="25"/>
      <c r="D5" s="25"/>
      <c r="E5" s="25"/>
      <c r="F5" s="25"/>
    </row>
    <row r="6" spans="1:12">
      <c r="A6" s="2" t="s">
        <v>4</v>
      </c>
      <c r="B6" s="20" t="s">
        <v>5</v>
      </c>
      <c r="C6" s="20"/>
      <c r="D6" s="20"/>
      <c r="E6" s="20"/>
      <c r="F6" s="20"/>
    </row>
    <row r="8" spans="1:12" ht="31.5" customHeight="1">
      <c r="A8" s="3" t="s">
        <v>6</v>
      </c>
      <c r="B8" s="3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  <c r="K8" s="3" t="s">
        <v>16</v>
      </c>
      <c r="L8" s="3" t="s">
        <v>17</v>
      </c>
    </row>
    <row r="9" spans="1:12">
      <c r="A9" s="26" t="s">
        <v>18</v>
      </c>
      <c r="B9" s="5" t="s">
        <v>19</v>
      </c>
      <c r="C9" s="6">
        <v>2100000</v>
      </c>
      <c r="D9" s="6"/>
      <c r="E9" s="6"/>
      <c r="F9" s="6"/>
      <c r="G9" s="6"/>
      <c r="H9" s="6">
        <v>200000</v>
      </c>
      <c r="I9" s="6">
        <v>100000</v>
      </c>
      <c r="J9" s="6"/>
      <c r="K9" s="7">
        <f t="shared" ref="K9:K25" si="0">SUM(C9:J9)</f>
        <v>2400000</v>
      </c>
      <c r="L9" s="8"/>
    </row>
    <row r="10" spans="1:12">
      <c r="A10" s="26"/>
      <c r="B10" s="5" t="s">
        <v>20</v>
      </c>
      <c r="C10" s="6"/>
      <c r="D10" s="6"/>
      <c r="E10" s="6"/>
      <c r="F10" s="6"/>
      <c r="G10" s="6"/>
      <c r="H10" s="6">
        <v>90000</v>
      </c>
      <c r="I10" s="6">
        <v>50000</v>
      </c>
      <c r="J10" s="6">
        <v>40000</v>
      </c>
      <c r="K10" s="7">
        <f t="shared" si="0"/>
        <v>180000</v>
      </c>
      <c r="L10" s="8"/>
    </row>
    <row r="11" spans="1:12">
      <c r="A11" s="26"/>
      <c r="B11" s="5" t="s">
        <v>21</v>
      </c>
      <c r="C11" s="6"/>
      <c r="D11" s="6"/>
      <c r="E11" s="6"/>
      <c r="F11" s="6"/>
      <c r="G11" s="6"/>
      <c r="H11" s="6"/>
      <c r="I11" s="6">
        <v>10000000</v>
      </c>
      <c r="J11" s="6">
        <v>4000000</v>
      </c>
      <c r="K11" s="7">
        <f t="shared" si="0"/>
        <v>14000000</v>
      </c>
      <c r="L11" s="8"/>
    </row>
    <row r="12" spans="1:12">
      <c r="A12" s="26"/>
      <c r="B12" s="5" t="s">
        <v>22</v>
      </c>
      <c r="C12" s="6"/>
      <c r="D12" s="6"/>
      <c r="E12" s="6"/>
      <c r="F12" s="6"/>
      <c r="G12" s="6"/>
      <c r="H12" s="6"/>
      <c r="I12" s="6"/>
      <c r="J12" s="6"/>
      <c r="K12" s="7">
        <f t="shared" si="0"/>
        <v>0</v>
      </c>
      <c r="L12" s="8"/>
    </row>
    <row r="13" spans="1:12">
      <c r="A13" s="26"/>
      <c r="B13" s="5" t="s">
        <v>23</v>
      </c>
      <c r="C13" s="6"/>
      <c r="D13" s="6"/>
      <c r="E13" s="6"/>
      <c r="F13" s="6"/>
      <c r="G13" s="6"/>
      <c r="H13" s="6"/>
      <c r="I13" s="6"/>
      <c r="J13" s="6"/>
      <c r="K13" s="7">
        <f t="shared" si="0"/>
        <v>0</v>
      </c>
      <c r="L13" s="8"/>
    </row>
    <row r="14" spans="1:12">
      <c r="A14" s="26"/>
      <c r="B14" s="5" t="s">
        <v>24</v>
      </c>
      <c r="C14" s="6"/>
      <c r="D14" s="6"/>
      <c r="E14" s="6"/>
      <c r="F14" s="6"/>
      <c r="G14" s="6"/>
      <c r="H14" s="6"/>
      <c r="I14" s="6"/>
      <c r="J14" s="6"/>
      <c r="K14" s="7">
        <f t="shared" si="0"/>
        <v>0</v>
      </c>
      <c r="L14" s="8"/>
    </row>
    <row r="15" spans="1:12">
      <c r="A15" s="26"/>
      <c r="B15" s="5" t="s">
        <v>25</v>
      </c>
      <c r="C15" s="6"/>
      <c r="D15" s="6"/>
      <c r="E15" s="6"/>
      <c r="F15" s="6"/>
      <c r="G15" s="6">
        <v>137</v>
      </c>
      <c r="H15" s="6"/>
      <c r="I15" s="6"/>
      <c r="J15" s="6">
        <v>1419</v>
      </c>
      <c r="K15" s="7">
        <f t="shared" si="0"/>
        <v>1556</v>
      </c>
      <c r="L15" s="8"/>
    </row>
    <row r="16" spans="1:12">
      <c r="A16" s="26"/>
      <c r="B16" s="5" t="s">
        <v>26</v>
      </c>
      <c r="C16" s="6"/>
      <c r="D16" s="6"/>
      <c r="E16" s="6"/>
      <c r="F16" s="6"/>
      <c r="G16" s="6">
        <v>5500000</v>
      </c>
      <c r="H16" s="6">
        <v>5500000</v>
      </c>
      <c r="I16" s="6"/>
      <c r="J16" s="6"/>
      <c r="K16" s="7">
        <f t="shared" si="0"/>
        <v>11000000</v>
      </c>
      <c r="L16" s="8"/>
    </row>
    <row r="17" spans="1:12">
      <c r="A17" s="27" t="s">
        <v>27</v>
      </c>
      <c r="B17" s="27"/>
      <c r="C17" s="9">
        <f t="shared" ref="C17:J17" si="1">SUM(C9:C16)</f>
        <v>2100000</v>
      </c>
      <c r="D17" s="9">
        <f t="shared" si="1"/>
        <v>0</v>
      </c>
      <c r="E17" s="9">
        <f t="shared" si="1"/>
        <v>0</v>
      </c>
      <c r="F17" s="9">
        <f t="shared" si="1"/>
        <v>0</v>
      </c>
      <c r="G17" s="9">
        <f t="shared" si="1"/>
        <v>5500137</v>
      </c>
      <c r="H17" s="9">
        <f t="shared" si="1"/>
        <v>5790000</v>
      </c>
      <c r="I17" s="9">
        <f t="shared" si="1"/>
        <v>10150000</v>
      </c>
      <c r="J17" s="9">
        <f t="shared" si="1"/>
        <v>4041419</v>
      </c>
      <c r="K17" s="7">
        <f t="shared" si="0"/>
        <v>27581556</v>
      </c>
      <c r="L17" s="10"/>
    </row>
    <row r="18" spans="1:12">
      <c r="A18" s="26" t="s">
        <v>28</v>
      </c>
      <c r="B18" s="5" t="s">
        <v>29</v>
      </c>
      <c r="C18" s="6"/>
      <c r="D18" s="6"/>
      <c r="E18" s="6"/>
      <c r="F18" s="6"/>
      <c r="G18" s="6"/>
      <c r="H18" s="6"/>
      <c r="I18" s="6"/>
      <c r="J18" s="6"/>
      <c r="K18" s="7">
        <f t="shared" si="0"/>
        <v>0</v>
      </c>
      <c r="L18" s="8"/>
    </row>
    <row r="19" spans="1:12">
      <c r="A19" s="26"/>
      <c r="B19" s="5" t="s">
        <v>30</v>
      </c>
      <c r="C19" s="6"/>
      <c r="D19" s="6"/>
      <c r="E19" s="6"/>
      <c r="F19" s="6"/>
      <c r="G19" s="6"/>
      <c r="H19" s="6"/>
      <c r="I19" s="6"/>
      <c r="J19" s="6"/>
      <c r="K19" s="7">
        <f t="shared" si="0"/>
        <v>0</v>
      </c>
      <c r="L19" s="8"/>
    </row>
    <row r="20" spans="1:12">
      <c r="A20" s="26"/>
      <c r="B20" s="5" t="s">
        <v>31</v>
      </c>
      <c r="C20" s="6"/>
      <c r="D20" s="6"/>
      <c r="E20" s="6"/>
      <c r="F20" s="6"/>
      <c r="G20" s="6"/>
      <c r="H20" s="6"/>
      <c r="I20" s="6"/>
      <c r="J20" s="6"/>
      <c r="K20" s="7">
        <f t="shared" si="0"/>
        <v>0</v>
      </c>
      <c r="L20" s="8"/>
    </row>
    <row r="21" spans="1:12">
      <c r="A21" s="26"/>
      <c r="B21" s="5" t="s">
        <v>32</v>
      </c>
      <c r="C21" s="6"/>
      <c r="D21" s="6"/>
      <c r="E21" s="6"/>
      <c r="F21" s="6"/>
      <c r="G21" s="6"/>
      <c r="H21" s="6"/>
      <c r="I21" s="6"/>
      <c r="J21" s="6"/>
      <c r="K21" s="7">
        <f t="shared" si="0"/>
        <v>0</v>
      </c>
      <c r="L21" s="8"/>
    </row>
    <row r="22" spans="1:12">
      <c r="A22" s="26"/>
      <c r="B22" s="5" t="s">
        <v>33</v>
      </c>
      <c r="C22" s="6"/>
      <c r="D22" s="6"/>
      <c r="E22" s="6"/>
      <c r="F22" s="6">
        <v>6150</v>
      </c>
      <c r="G22" s="6">
        <v>5500000</v>
      </c>
      <c r="H22" s="6">
        <v>5848400</v>
      </c>
      <c r="I22" s="6"/>
      <c r="J22" s="6"/>
      <c r="K22" s="7">
        <f t="shared" si="0"/>
        <v>11354550</v>
      </c>
      <c r="L22" s="8"/>
    </row>
    <row r="23" spans="1:12">
      <c r="A23" s="26"/>
      <c r="B23" s="5" t="s">
        <v>34</v>
      </c>
      <c r="C23" s="6"/>
      <c r="D23" s="6"/>
      <c r="E23" s="6"/>
      <c r="F23" s="6"/>
      <c r="G23" s="6"/>
      <c r="H23" s="6"/>
      <c r="I23" s="6"/>
      <c r="J23" s="6"/>
      <c r="K23" s="7">
        <f t="shared" si="0"/>
        <v>0</v>
      </c>
      <c r="L23" s="8"/>
    </row>
    <row r="24" spans="1:12">
      <c r="A24" s="26"/>
      <c r="B24" s="5" t="s">
        <v>35</v>
      </c>
      <c r="C24" s="6"/>
      <c r="D24" s="6"/>
      <c r="E24" s="6"/>
      <c r="F24" s="6"/>
      <c r="G24" s="6"/>
      <c r="H24" s="6"/>
      <c r="I24" s="6"/>
      <c r="J24" s="6">
        <v>11002000</v>
      </c>
      <c r="K24" s="7">
        <f t="shared" si="0"/>
        <v>11002000</v>
      </c>
      <c r="L24" s="8"/>
    </row>
    <row r="25" spans="1:12">
      <c r="A25" s="27" t="s">
        <v>36</v>
      </c>
      <c r="B25" s="27"/>
      <c r="C25" s="9">
        <f t="shared" ref="C25:J25" si="2">SUM(C18:C24)</f>
        <v>0</v>
      </c>
      <c r="D25" s="9">
        <f t="shared" si="2"/>
        <v>0</v>
      </c>
      <c r="E25" s="9">
        <f t="shared" si="2"/>
        <v>0</v>
      </c>
      <c r="F25" s="9">
        <f t="shared" si="2"/>
        <v>6150</v>
      </c>
      <c r="G25" s="9">
        <f t="shared" si="2"/>
        <v>5500000</v>
      </c>
      <c r="H25" s="9">
        <f t="shared" si="2"/>
        <v>5848400</v>
      </c>
      <c r="I25" s="9">
        <f t="shared" si="2"/>
        <v>0</v>
      </c>
      <c r="J25" s="9">
        <f t="shared" si="2"/>
        <v>11002000</v>
      </c>
      <c r="K25" s="7">
        <f t="shared" si="0"/>
        <v>22356550</v>
      </c>
      <c r="L25" s="10"/>
    </row>
    <row r="26" spans="1:12">
      <c r="A26" s="28" t="s">
        <v>37</v>
      </c>
      <c r="B26" s="28"/>
      <c r="C26" s="11">
        <f t="shared" ref="C26:K26" si="3">C17-C25</f>
        <v>2100000</v>
      </c>
      <c r="D26" s="11">
        <f t="shared" si="3"/>
        <v>0</v>
      </c>
      <c r="E26" s="11">
        <f t="shared" si="3"/>
        <v>0</v>
      </c>
      <c r="F26" s="11">
        <f t="shared" si="3"/>
        <v>-6150</v>
      </c>
      <c r="G26" s="11">
        <f t="shared" si="3"/>
        <v>137</v>
      </c>
      <c r="H26" s="11">
        <f t="shared" si="3"/>
        <v>-58400</v>
      </c>
      <c r="I26" s="11">
        <f t="shared" si="3"/>
        <v>10150000</v>
      </c>
      <c r="J26" s="11">
        <f t="shared" si="3"/>
        <v>-6960581</v>
      </c>
      <c r="K26" s="7">
        <f t="shared" si="3"/>
        <v>5225006</v>
      </c>
      <c r="L26" s="12"/>
    </row>
    <row r="27" spans="1:12">
      <c r="A27" s="28" t="s">
        <v>38</v>
      </c>
      <c r="B27" s="28"/>
      <c r="C27" s="6">
        <v>0</v>
      </c>
      <c r="D27" s="11">
        <f t="shared" ref="D27:J27" si="4">C28</f>
        <v>2100000</v>
      </c>
      <c r="E27" s="11">
        <f t="shared" si="4"/>
        <v>2100000</v>
      </c>
      <c r="F27" s="11">
        <f t="shared" si="4"/>
        <v>2100000</v>
      </c>
      <c r="G27" s="11">
        <f t="shared" si="4"/>
        <v>2093850</v>
      </c>
      <c r="H27" s="11">
        <f t="shared" si="4"/>
        <v>2093987</v>
      </c>
      <c r="I27" s="11">
        <f t="shared" si="4"/>
        <v>2035587</v>
      </c>
      <c r="J27" s="11">
        <f t="shared" si="4"/>
        <v>12185587</v>
      </c>
      <c r="K27" s="12"/>
      <c r="L27" s="13" t="s">
        <v>39</v>
      </c>
    </row>
    <row r="28" spans="1:12">
      <c r="A28" s="28" t="s">
        <v>40</v>
      </c>
      <c r="B28" s="28"/>
      <c r="C28" s="14">
        <f t="shared" ref="C28:J28" si="5">C27+C26</f>
        <v>2100000</v>
      </c>
      <c r="D28" s="14">
        <f t="shared" si="5"/>
        <v>2100000</v>
      </c>
      <c r="E28" s="14">
        <f t="shared" si="5"/>
        <v>2100000</v>
      </c>
      <c r="F28" s="14">
        <f t="shared" si="5"/>
        <v>2093850</v>
      </c>
      <c r="G28" s="14">
        <f t="shared" si="5"/>
        <v>2093987</v>
      </c>
      <c r="H28" s="14">
        <f t="shared" si="5"/>
        <v>2035587</v>
      </c>
      <c r="I28" s="14">
        <f t="shared" si="5"/>
        <v>12185587</v>
      </c>
      <c r="J28" s="14">
        <f t="shared" si="5"/>
        <v>5225006</v>
      </c>
      <c r="K28" s="12"/>
      <c r="L28" s="12"/>
    </row>
    <row r="29" spans="1:12">
      <c r="A29" s="28" t="s">
        <v>41</v>
      </c>
      <c r="B29" s="28"/>
      <c r="C29" s="6"/>
      <c r="D29" s="6"/>
      <c r="E29" s="6"/>
      <c r="F29" s="6"/>
      <c r="G29" s="6"/>
      <c r="H29" s="6"/>
      <c r="I29" s="6"/>
      <c r="J29" s="6"/>
      <c r="K29" s="12"/>
      <c r="L29" s="12"/>
    </row>
    <row r="30" spans="1:12">
      <c r="A30" s="28" t="s">
        <v>42</v>
      </c>
      <c r="B30" s="28"/>
      <c r="C30" s="11" t="str">
        <f t="shared" ref="C30:J30" si="6">IF(C29="","",C28-C29)</f>
        <v/>
      </c>
      <c r="D30" s="11" t="str">
        <f t="shared" si="6"/>
        <v/>
      </c>
      <c r="E30" s="11" t="str">
        <f t="shared" si="6"/>
        <v/>
      </c>
      <c r="F30" s="11" t="str">
        <f t="shared" si="6"/>
        <v/>
      </c>
      <c r="G30" s="11" t="str">
        <f t="shared" si="6"/>
        <v/>
      </c>
      <c r="H30" s="11" t="str">
        <f t="shared" si="6"/>
        <v/>
      </c>
      <c r="I30" s="11" t="str">
        <f t="shared" si="6"/>
        <v/>
      </c>
      <c r="J30" s="11" t="str">
        <f t="shared" si="6"/>
        <v/>
      </c>
      <c r="K30" s="12"/>
      <c r="L30" s="13" t="s">
        <v>43</v>
      </c>
    </row>
    <row r="32" spans="1:12">
      <c r="A32" s="1" t="s">
        <v>44</v>
      </c>
    </row>
    <row r="34" spans="1:5" ht="17.399999999999999">
      <c r="A34" s="16" t="s">
        <v>48</v>
      </c>
      <c r="E34" s="17" t="s">
        <v>50</v>
      </c>
    </row>
  </sheetData>
  <mergeCells count="15">
    <mergeCell ref="A26:B26"/>
    <mergeCell ref="A27:B27"/>
    <mergeCell ref="A28:B28"/>
    <mergeCell ref="A29:B29"/>
    <mergeCell ref="A30:B30"/>
    <mergeCell ref="B6:F6"/>
    <mergeCell ref="A9:A16"/>
    <mergeCell ref="A17:B17"/>
    <mergeCell ref="A18:A24"/>
    <mergeCell ref="A25:B25"/>
    <mergeCell ref="A1:L1"/>
    <mergeCell ref="B2:F2"/>
    <mergeCell ref="B3:F3"/>
    <mergeCell ref="B4:F4"/>
    <mergeCell ref="B5:F5"/>
  </mergeCells>
  <phoneticPr fontId="12" type="noConversion"/>
  <pageMargins left="0.75" right="0.75" top="1" bottom="1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월별 수입지출 내역서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Myung-Kwan HAHN</cp:lastModifiedBy>
  <cp:revision>0</cp:revision>
  <dcterms:created xsi:type="dcterms:W3CDTF">2026-10-05T12:02:32Z</dcterms:created>
  <dcterms:modified xsi:type="dcterms:W3CDTF">2026-10-10T12:41:22Z</dcterms:modified>
  <dc:language>en-US</dc:language>
</cp:coreProperties>
</file>